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CASS SEO\Student Office\Students\Degree Plan Templates\2022 versions\New PG 2022\"/>
    </mc:Choice>
  </mc:AlternateContent>
  <workbookProtection lockStructure="1"/>
  <bookViews>
    <workbookView xWindow="-120" yWindow="-120" windowWidth="29040" windowHeight="15840"/>
  </bookViews>
  <sheets>
    <sheet name="MMHS_Plan" sheetId="2" r:id="rId1"/>
    <sheet name="RefData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2" l="1"/>
  <c r="G17" i="2"/>
  <c r="G18" i="2"/>
  <c r="G15" i="2"/>
  <c r="G14" i="2"/>
  <c r="E14" i="2"/>
  <c r="E13" i="2"/>
  <c r="G13" i="2"/>
  <c r="G12" i="2"/>
  <c r="E12" i="2"/>
  <c r="G9" i="2"/>
  <c r="G10" i="2"/>
  <c r="G11" i="2"/>
  <c r="G8" i="2"/>
  <c r="G7" i="2"/>
  <c r="E16" i="2"/>
  <c r="E17" i="2"/>
  <c r="E18" i="2"/>
  <c r="E15" i="2"/>
  <c r="E9" i="2"/>
  <c r="E10" i="2"/>
  <c r="E11" i="2"/>
  <c r="E8" i="2"/>
  <c r="E7" i="2"/>
  <c r="G19" i="2" l="1"/>
</calcChain>
</file>

<file path=xl/sharedStrings.xml><?xml version="1.0" encoding="utf-8"?>
<sst xmlns="http://schemas.openxmlformats.org/spreadsheetml/2006/main" count="277" uniqueCount="113">
  <si>
    <t>CourseCode</t>
  </si>
  <si>
    <t>CourseName</t>
  </si>
  <si>
    <t>UnitValue</t>
  </si>
  <si>
    <t>HUMN8027</t>
  </si>
  <si>
    <t> Critical Issues in Heritage and Museum Studies</t>
  </si>
  <si>
    <t>Cultural Heritage Management</t>
  </si>
  <si>
    <t>Intangible Cultural Heritage</t>
  </si>
  <si>
    <t>Museums and Collections</t>
  </si>
  <si>
    <t>Introduction to Cultural Heritage Management</t>
  </si>
  <si>
    <t>Cultural and Environmental Heritage Research Project</t>
  </si>
  <si>
    <t>Cultural and Environmental Heritage: Extended Research Project</t>
  </si>
  <si>
    <t>Collaborative Curating and Storytelling</t>
  </si>
  <si>
    <t>Critical Issues in Intangible Heritage</t>
  </si>
  <si>
    <t>Who Do We Think We Are? Using Archives and Special Collections</t>
  </si>
  <si>
    <t>Oral History and Heritage: Practice and Theory</t>
  </si>
  <si>
    <t>Internship 1</t>
  </si>
  <si>
    <t>Internship 2</t>
  </si>
  <si>
    <t>Museums and Heritage Research Project</t>
  </si>
  <si>
    <t>Museums and Heritage Extended Research Project</t>
  </si>
  <si>
    <t>MUSC8011</t>
  </si>
  <si>
    <t>Critical issues in Heritage and Museum Studies</t>
  </si>
  <si>
    <t>HUMN6051</t>
  </si>
  <si>
    <t>HUMN8007</t>
  </si>
  <si>
    <t>HUMN8034</t>
  </si>
  <si>
    <t>HUMN8035</t>
  </si>
  <si>
    <t>HUMN8036</t>
  </si>
  <si>
    <t>HUMN8038</t>
  </si>
  <si>
    <t>HUMN8018</t>
  </si>
  <si>
    <t>MUSC8004</t>
  </si>
  <si>
    <t>MUSC8005</t>
  </si>
  <si>
    <t>MUSC8009</t>
  </si>
  <si>
    <t>Area</t>
  </si>
  <si>
    <t>Indigenous Heritage Management and Debates in Digital Heritage </t>
  </si>
  <si>
    <t>Best Practice in Managing Heritage Places</t>
  </si>
  <si>
    <t>Cultural and Environmental Heritage Research Projec</t>
  </si>
  <si>
    <t>World Heritage: conserving cultural heritage values </t>
  </si>
  <si>
    <t>Tourism, Heritage and Globalization</t>
  </si>
  <si>
    <t>Culture and Heritage in China Field School</t>
  </si>
  <si>
    <t>Internship 1 </t>
  </si>
  <si>
    <t>Understanding Learning in Museums and Heritage</t>
  </si>
  <si>
    <t>Collections Management Workshop</t>
  </si>
  <si>
    <t>HUMN8039</t>
  </si>
  <si>
    <t>HUMN8006</t>
  </si>
  <si>
    <t>UMN8018</t>
  </si>
  <si>
    <t>HUMN8019</t>
  </si>
  <si>
    <t>HUMN8033</t>
  </si>
  <si>
    <t>HUMN8037</t>
  </si>
  <si>
    <t>MUSC8012</t>
  </si>
  <si>
    <t>MUSC8021</t>
  </si>
  <si>
    <t>Collaborative Storytelling and Cultural Production</t>
  </si>
  <si>
    <t>Oral History and Heritage Practice and Theory</t>
  </si>
  <si>
    <t>Who do we think we are? Using Archives and Special Collections</t>
  </si>
  <si>
    <t>Indigenous Collections and Exhibitions</t>
  </si>
  <si>
    <t>When Justice Goes to the Museum</t>
  </si>
  <si>
    <t>MUSC8006</t>
  </si>
  <si>
    <t>MUSC8022</t>
  </si>
  <si>
    <t>Museums and Collections: Key Concepts and Practices </t>
  </si>
  <si>
    <t>Curatorship History and Evolution</t>
  </si>
  <si>
    <t>MUSC8017</t>
  </si>
  <si>
    <t>ARTH6045</t>
  </si>
  <si>
    <t>Culture and Heritage in China Field School </t>
  </si>
  <si>
    <t>Museums and Heritage Extended Research Project </t>
  </si>
  <si>
    <t> Collections Management Workshop</t>
  </si>
  <si>
    <t>Museums and Collection</t>
  </si>
  <si>
    <t>NUSC8022</t>
  </si>
  <si>
    <t>Arguing Objects</t>
  </si>
  <si>
    <t>Decolonising history? Indigenous perspectives, deep history, and postcolonial challenges</t>
  </si>
  <si>
    <t>Introduction to Digital Humanities and Public Culture - Tools, Theories and Methods</t>
  </si>
  <si>
    <t>Indigenous Heritage Management and Debates in Digital Heritage</t>
  </si>
  <si>
    <t>UNESCO and World Heritage: Conserving Heritage Values</t>
  </si>
  <si>
    <t>Museums and Collections: Key Concepts and Practices</t>
  </si>
  <si>
    <t>Exhibition Design and Delivery</t>
  </si>
  <si>
    <t>Repatriation: Principles, Policy, Practice</t>
  </si>
  <si>
    <t>Sound Archiving</t>
  </si>
  <si>
    <t>ARTH8020</t>
  </si>
  <si>
    <t>HIST8030</t>
  </si>
  <si>
    <t>HUMN6001</t>
  </si>
  <si>
    <t>MUSC8018</t>
  </si>
  <si>
    <t>MUSC8019</t>
  </si>
  <si>
    <t>MUSI6008</t>
  </si>
  <si>
    <t>CorseCode</t>
  </si>
  <si>
    <r>
      <rPr>
        <sz val="11"/>
        <color theme="0"/>
        <rFont val="Calibri"/>
        <family val="2"/>
        <scheme val="minor"/>
      </rPr>
      <t>The CASS Student Office can review your completed plan. To request your plan be reviewed please complete a</t>
    </r>
    <r>
      <rPr>
        <sz val="11"/>
        <color theme="2"/>
        <rFont val="Calibri"/>
        <family val="2"/>
        <scheme val="minor"/>
      </rPr>
      <t xml:space="preserve"> </t>
    </r>
    <r>
      <rPr>
        <u/>
        <sz val="11"/>
        <color theme="2"/>
        <rFont val="Calibri"/>
        <family val="2"/>
        <scheme val="minor"/>
      </rPr>
      <t>Progress Check Request.</t>
    </r>
    <r>
      <rPr>
        <sz val="11"/>
        <color theme="0"/>
        <rFont val="Calibri"/>
        <family val="2"/>
        <scheme val="minor"/>
      </rPr>
      <t xml:space="preserve"> You will be asked to upload a copy of this document.</t>
    </r>
  </si>
  <si>
    <t>Personal Details</t>
  </si>
  <si>
    <t>Name</t>
  </si>
  <si>
    <t>ANU ID</t>
  </si>
  <si>
    <t>If you have a course substitution please just type the course code into the relevant cell</t>
  </si>
  <si>
    <t>Section</t>
  </si>
  <si>
    <t>Ref #</t>
  </si>
  <si>
    <t>Requirement</t>
  </si>
  <si>
    <t>Course Code (select from the list or type)</t>
  </si>
  <si>
    <t>Course Name</t>
  </si>
  <si>
    <t>Status</t>
  </si>
  <si>
    <t>Unit Value</t>
  </si>
  <si>
    <t>Total Units (72 required)</t>
  </si>
  <si>
    <t>Comments</t>
  </si>
  <si>
    <t>Completed</t>
  </si>
  <si>
    <t>In Progress</t>
  </si>
  <si>
    <t>To complete</t>
  </si>
  <si>
    <t>1. Compulsory course:</t>
  </si>
  <si>
    <t>Compulsory course</t>
  </si>
  <si>
    <t>2. Specialisation courses:</t>
  </si>
  <si>
    <t>Specialisation course 1</t>
  </si>
  <si>
    <t>Specialisation course 2</t>
  </si>
  <si>
    <t>Specialisation course 3</t>
  </si>
  <si>
    <t>Specialisation course 4</t>
  </si>
  <si>
    <r>
      <rPr>
        <sz val="16"/>
        <color theme="0"/>
        <rFont val="Calibri"/>
        <family val="2"/>
        <scheme val="minor"/>
      </rPr>
      <t>Master of Museum and Heritage Studies</t>
    </r>
    <r>
      <rPr>
        <sz val="16"/>
        <color theme="10"/>
        <rFont val="Calibri"/>
        <family val="2"/>
        <scheme val="minor"/>
      </rPr>
      <t xml:space="preserve"> </t>
    </r>
    <r>
      <rPr>
        <sz val="16"/>
        <color theme="2" tint="-9.9978637043366805E-2"/>
        <rFont val="Calibri"/>
        <family val="2"/>
        <scheme val="minor"/>
      </rPr>
      <t>(</t>
    </r>
    <r>
      <rPr>
        <u/>
        <sz val="16"/>
        <color theme="2" tint="-9.9978637043366805E-2"/>
        <rFont val="Calibri"/>
        <family val="2"/>
        <scheme val="minor"/>
      </rPr>
      <t>MMHS, 2022 VERSION</t>
    </r>
    <r>
      <rPr>
        <sz val="16"/>
        <color theme="2" tint="-9.9978637043366805E-2"/>
        <rFont val="Calibri"/>
        <family val="2"/>
        <scheme val="minor"/>
      </rPr>
      <t>)</t>
    </r>
  </si>
  <si>
    <t>3. Compulsory Research Courses:</t>
  </si>
  <si>
    <t>4. Compulsory Final List Course:</t>
  </si>
  <si>
    <t>5. Courses from lists to make up 72 units:</t>
  </si>
  <si>
    <t>Compulsory Research Course 1</t>
  </si>
  <si>
    <t>Compulsory Research Course 2</t>
  </si>
  <si>
    <t>Compulsory Final List Course</t>
  </si>
  <si>
    <t>Course to make up 72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</si>
</sst>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0"/>
      <name val="Calibri"/>
      <family val="2"/>
      <scheme val="minor"/>
    </font>
    <font>
      <sz val="11"/>
      <color theme="2"/>
      <name val="Calibri"/>
      <family val="2"/>
      <scheme val="minor"/>
    </font>
    <font>
      <u/>
      <sz val="11"/>
      <color theme="2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sz val="16"/>
      <color theme="2" tint="-9.9978637043366805E-2"/>
      <name val="Calibri"/>
      <family val="2"/>
      <scheme val="minor"/>
    </font>
    <font>
      <u/>
      <sz val="16"/>
      <color theme="2" tint="-9.9978637043366805E-2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top"/>
    </xf>
    <xf numFmtId="0" fontId="0" fillId="0" borderId="16" xfId="0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2" borderId="0" xfId="0" applyFill="1"/>
    <xf numFmtId="0" fontId="10" fillId="3" borderId="12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/>
    </xf>
    <xf numFmtId="0" fontId="10" fillId="3" borderId="0" xfId="0" applyFont="1" applyFill="1" applyAlignment="1">
      <alignment horizontal="left" vertical="top"/>
    </xf>
    <xf numFmtId="0" fontId="10" fillId="3" borderId="5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/>
    </xf>
    <xf numFmtId="0" fontId="3" fillId="3" borderId="23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6" xfId="0" applyFont="1" applyFill="1" applyBorder="1"/>
    <xf numFmtId="0" fontId="3" fillId="3" borderId="16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 wrapText="1"/>
    </xf>
    <xf numFmtId="0" fontId="3" fillId="3" borderId="9" xfId="0" applyFont="1" applyFill="1" applyBorder="1"/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8" xfId="0" applyFont="1" applyFill="1" applyBorder="1" applyAlignment="1">
      <alignment horizontal="left"/>
    </xf>
    <xf numFmtId="0" fontId="3" fillId="3" borderId="20" xfId="0" applyFont="1" applyFill="1" applyBorder="1"/>
    <xf numFmtId="0" fontId="14" fillId="4" borderId="8" xfId="0" applyFont="1" applyFill="1" applyBorder="1" applyAlignment="1" applyProtection="1">
      <alignment horizontal="left" vertical="top"/>
      <protection locked="0"/>
    </xf>
    <xf numFmtId="0" fontId="14" fillId="4" borderId="11" xfId="0" applyFont="1" applyFill="1" applyBorder="1" applyAlignment="1" applyProtection="1">
      <alignment horizontal="left" vertical="top"/>
      <protection locked="0"/>
    </xf>
    <xf numFmtId="0" fontId="5" fillId="3" borderId="1" xfId="1" applyFont="1" applyFill="1" applyBorder="1" applyAlignment="1">
      <alignment horizontal="left" vertical="top" wrapText="1"/>
    </xf>
    <xf numFmtId="0" fontId="5" fillId="3" borderId="2" xfId="1" applyFont="1" applyFill="1" applyBorder="1" applyAlignment="1">
      <alignment horizontal="left" vertical="top"/>
    </xf>
    <xf numFmtId="0" fontId="5" fillId="3" borderId="3" xfId="1" applyFont="1" applyFill="1" applyBorder="1" applyAlignment="1">
      <alignment horizontal="left" vertical="top"/>
    </xf>
    <xf numFmtId="0" fontId="4" fillId="3" borderId="4" xfId="1" applyFill="1" applyBorder="1" applyAlignment="1">
      <alignment horizontal="left" vertical="center" wrapText="1"/>
    </xf>
    <xf numFmtId="0" fontId="4" fillId="3" borderId="0" xfId="1" applyFill="1" applyBorder="1" applyAlignment="1">
      <alignment horizontal="left" vertical="center" wrapText="1"/>
    </xf>
    <xf numFmtId="0" fontId="4" fillId="3" borderId="5" xfId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10" fillId="2" borderId="14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/>
    </xf>
    <xf numFmtId="0" fontId="15" fillId="0" borderId="21" xfId="0" applyFont="1" applyBorder="1" applyAlignment="1" applyProtection="1">
      <alignment horizontal="left"/>
      <protection locked="0"/>
    </xf>
    <xf numFmtId="0" fontId="15" fillId="0" borderId="22" xfId="0" applyFont="1" applyBorder="1" applyAlignment="1" applyProtection="1">
      <alignment horizontal="left"/>
      <protection locked="0"/>
    </xf>
    <xf numFmtId="0" fontId="3" fillId="3" borderId="15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C3" totalsRowShown="0" headerRowDxfId="25" dataDxfId="24">
  <autoFilter ref="A1:C3"/>
  <tableColumns count="3">
    <tableColumn id="1" name="CourseCode" dataDxfId="23"/>
    <tableColumn id="2" name="CourseName" dataDxfId="22"/>
    <tableColumn id="3" name="UnitValue" dataDxfId="21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5:D43" totalsRowShown="0" headerRowDxfId="20" dataDxfId="19">
  <autoFilter ref="A5:D43"/>
  <sortState ref="A6:D43">
    <sortCondition ref="A7:A43"/>
  </sortState>
  <tableColumns count="4">
    <tableColumn id="1" name="CourseCode" dataDxfId="18"/>
    <tableColumn id="2" name="CourseName" dataDxfId="17"/>
    <tableColumn id="3" name="Area" dataDxfId="16"/>
    <tableColumn id="4" name="UnitValue" dataDxfId="15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7" name="Table7" displayName="Table7" ref="A63:C80" totalsRowShown="0" headerRowDxfId="14" dataDxfId="13">
  <autoFilter ref="A63:C80"/>
  <sortState ref="A64:C80">
    <sortCondition ref="A65:A80"/>
  </sortState>
  <tableColumns count="3">
    <tableColumn id="1" name="CourseCode" dataDxfId="12"/>
    <tableColumn id="2" name="CourseName" dataDxfId="11"/>
    <tableColumn id="3" name="UnitValue" dataDxfId="10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9" name="Table9" displayName="Table9" ref="A47:C60" totalsRowShown="0" headerRowDxfId="9" dataDxfId="8">
  <autoFilter ref="A47:C60"/>
  <sortState ref="A48:C60">
    <sortCondition ref="A49:A60"/>
  </sortState>
  <tableColumns count="3">
    <tableColumn id="1" name="CorseCode" dataDxfId="7"/>
    <tableColumn id="2" name="CourseName" dataDxfId="6"/>
    <tableColumn id="3" name="UnitValue" dataDxfId="5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" name="Table72" displayName="Table72" ref="A82:A86" totalsRowShown="0">
  <autoFilter ref="A82:A86"/>
  <tableColumns count="1">
    <tableColumn id="1" name="Status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le94" displayName="Table94" ref="A88:C117" totalsRowShown="0" headerRowDxfId="4" dataDxfId="3">
  <autoFilter ref="A88:C117"/>
  <sortState ref="A89:C117">
    <sortCondition ref="A88:A117"/>
  </sortState>
  <tableColumns count="3">
    <tableColumn id="1" name="CorseCode" dataDxfId="2"/>
    <tableColumn id="2" name="CourseName" dataDxfId="1"/>
    <tableColumn id="3" name="UnitValu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programsandcourses.anu.edu.au/2022/program/MMHS" TargetMode="External"/><Relationship Id="rId1" Type="http://schemas.openxmlformats.org/officeDocument/2006/relationships/hyperlink" Target="https://anu.au1.qualtrics.com/jfe/form/SV_ctBqptOZ2IJA6E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G7" activeCellId="1" sqref="E7:E18 G7:G18"/>
    </sheetView>
  </sheetViews>
  <sheetFormatPr defaultRowHeight="15" x14ac:dyDescent="0.25"/>
  <cols>
    <col min="1" max="1" width="28.7109375" customWidth="1"/>
    <col min="3" max="3" width="62" customWidth="1"/>
    <col min="4" max="4" width="37.5703125" customWidth="1"/>
    <col min="5" max="5" width="79.42578125" customWidth="1"/>
    <col min="6" max="6" width="24" customWidth="1"/>
    <col min="7" max="7" width="22.42578125" customWidth="1"/>
  </cols>
  <sheetData>
    <row r="1" spans="1:7" ht="21.95" customHeight="1" x14ac:dyDescent="0.25">
      <c r="A1" s="29" t="s">
        <v>105</v>
      </c>
      <c r="B1" s="30"/>
      <c r="C1" s="30"/>
      <c r="D1" s="30"/>
      <c r="E1" s="30"/>
      <c r="F1" s="30"/>
      <c r="G1" s="31"/>
    </row>
    <row r="2" spans="1:7" ht="21.95" customHeight="1" thickBot="1" x14ac:dyDescent="0.3">
      <c r="A2" s="32" t="s">
        <v>81</v>
      </c>
      <c r="B2" s="33"/>
      <c r="C2" s="33"/>
      <c r="D2" s="33"/>
      <c r="E2" s="33"/>
      <c r="F2" s="33"/>
      <c r="G2" s="34"/>
    </row>
    <row r="3" spans="1:7" ht="21" x14ac:dyDescent="0.25">
      <c r="A3" s="35" t="s">
        <v>82</v>
      </c>
      <c r="B3" s="11" t="s">
        <v>83</v>
      </c>
      <c r="C3" s="27"/>
      <c r="D3" s="12"/>
      <c r="E3" s="12"/>
      <c r="F3" s="12"/>
      <c r="G3" s="13"/>
    </row>
    <row r="4" spans="1:7" ht="21.75" thickBot="1" x14ac:dyDescent="0.3">
      <c r="A4" s="36"/>
      <c r="B4" s="14" t="s">
        <v>84</v>
      </c>
      <c r="C4" s="28"/>
      <c r="D4" s="10"/>
      <c r="E4" s="10"/>
      <c r="F4" s="10"/>
      <c r="G4" s="15"/>
    </row>
    <row r="5" spans="1:7" ht="21.75" thickBot="1" x14ac:dyDescent="0.3">
      <c r="A5" s="4"/>
      <c r="B5" s="4"/>
      <c r="C5" s="5"/>
      <c r="D5" s="37" t="s">
        <v>85</v>
      </c>
      <c r="E5" s="37"/>
      <c r="F5" s="37"/>
      <c r="G5" s="37"/>
    </row>
    <row r="6" spans="1:7" x14ac:dyDescent="0.25">
      <c r="A6" s="16" t="s">
        <v>86</v>
      </c>
      <c r="B6" s="11" t="s">
        <v>87</v>
      </c>
      <c r="C6" s="11" t="s">
        <v>88</v>
      </c>
      <c r="D6" s="11" t="s">
        <v>89</v>
      </c>
      <c r="E6" s="11" t="s">
        <v>90</v>
      </c>
      <c r="F6" s="11" t="s">
        <v>91</v>
      </c>
      <c r="G6" s="25" t="s">
        <v>92</v>
      </c>
    </row>
    <row r="7" spans="1:7" x14ac:dyDescent="0.25">
      <c r="A7" s="17" t="s">
        <v>98</v>
      </c>
      <c r="B7" s="18">
        <v>1</v>
      </c>
      <c r="C7" s="19" t="s">
        <v>99</v>
      </c>
      <c r="D7" s="6"/>
      <c r="E7" s="7" t="str">
        <f>IFERROR(VLOOKUP(D7,RefData!$A$3:$C$3,2,0)," ")</f>
        <v xml:space="preserve"> </v>
      </c>
      <c r="F7" s="6"/>
      <c r="G7" s="8" t="str">
        <f>IFERROR(VLOOKUP(D7,RefData!$A$3:$C$3,3,0)," ")</f>
        <v xml:space="preserve"> </v>
      </c>
    </row>
    <row r="8" spans="1:7" x14ac:dyDescent="0.25">
      <c r="A8" s="41" t="s">
        <v>100</v>
      </c>
      <c r="B8" s="20">
        <v>2</v>
      </c>
      <c r="C8" s="19" t="s">
        <v>101</v>
      </c>
      <c r="D8" s="6"/>
      <c r="E8" s="7" t="str">
        <f>IFERROR(VLOOKUP(D8,RefData!$A$7:$C$43,2,0)," ")</f>
        <v xml:space="preserve"> </v>
      </c>
      <c r="F8" s="6"/>
      <c r="G8" s="8" t="str">
        <f>IFERROR(VLOOKUP(D8,RefData!$A$7:$D$43,4,0)," ")</f>
        <v xml:space="preserve"> </v>
      </c>
    </row>
    <row r="9" spans="1:7" x14ac:dyDescent="0.25">
      <c r="A9" s="42"/>
      <c r="B9" s="18">
        <v>3</v>
      </c>
      <c r="C9" s="19" t="s">
        <v>102</v>
      </c>
      <c r="D9" s="6"/>
      <c r="E9" s="7" t="str">
        <f>IFERROR(VLOOKUP(D9,RefData!$A$7:$C$43,2,0)," ")</f>
        <v xml:space="preserve"> </v>
      </c>
      <c r="F9" s="6"/>
      <c r="G9" s="8" t="str">
        <f>IFERROR(VLOOKUP(D9,RefData!$A$7:$D$43,4,0)," ")</f>
        <v xml:space="preserve"> </v>
      </c>
    </row>
    <row r="10" spans="1:7" x14ac:dyDescent="0.25">
      <c r="A10" s="42"/>
      <c r="B10" s="18">
        <v>4</v>
      </c>
      <c r="C10" s="19" t="s">
        <v>103</v>
      </c>
      <c r="D10" s="6"/>
      <c r="E10" s="7" t="str">
        <f>IFERROR(VLOOKUP(D10,RefData!$A$7:$C$43,2,0)," ")</f>
        <v xml:space="preserve"> </v>
      </c>
      <c r="F10" s="6"/>
      <c r="G10" s="8" t="str">
        <f>IFERROR(VLOOKUP(D10,RefData!$A$7:$D$43,4,0)," ")</f>
        <v xml:space="preserve"> </v>
      </c>
    </row>
    <row r="11" spans="1:7" x14ac:dyDescent="0.25">
      <c r="A11" s="43"/>
      <c r="B11" s="18">
        <v>5</v>
      </c>
      <c r="C11" s="19" t="s">
        <v>104</v>
      </c>
      <c r="D11" s="6"/>
      <c r="E11" s="7" t="str">
        <f>IFERROR(VLOOKUP(D11,RefData!$A$7:$C$43,2,0)," ")</f>
        <v xml:space="preserve"> </v>
      </c>
      <c r="F11" s="6"/>
      <c r="G11" s="8" t="str">
        <f>IFERROR(VLOOKUP(D11,RefData!$A$7:$D$43,4,0)," ")</f>
        <v xml:space="preserve"> </v>
      </c>
    </row>
    <row r="12" spans="1:7" ht="15" customHeight="1" x14ac:dyDescent="0.25">
      <c r="A12" s="41" t="s">
        <v>106</v>
      </c>
      <c r="B12" s="18">
        <v>6</v>
      </c>
      <c r="C12" s="19" t="s">
        <v>109</v>
      </c>
      <c r="D12" s="6"/>
      <c r="E12" s="7" t="str">
        <f>IFERROR(VLOOKUP(D12,RefData!$A$49:$C$60,2,0)," ")</f>
        <v xml:space="preserve"> </v>
      </c>
      <c r="F12" s="6"/>
      <c r="G12" s="8" t="str">
        <f>IFERROR(VLOOKUP(D12,RefData!$A$49:$C$60,3,0)," ")</f>
        <v xml:space="preserve"> </v>
      </c>
    </row>
    <row r="13" spans="1:7" x14ac:dyDescent="0.25">
      <c r="A13" s="43"/>
      <c r="B13" s="18">
        <v>7</v>
      </c>
      <c r="C13" s="19" t="s">
        <v>110</v>
      </c>
      <c r="D13" s="6"/>
      <c r="E13" s="7" t="str">
        <f>IFERROR(VLOOKUP(D13,RefData!$A$49:$C$60,2,0)," ")</f>
        <v xml:space="preserve"> </v>
      </c>
      <c r="F13" s="6"/>
      <c r="G13" s="8" t="str">
        <f>IFERROR(VLOOKUP(D13,RefData!$A$49:$C$60,3,0)," ")</f>
        <v xml:space="preserve"> </v>
      </c>
    </row>
    <row r="14" spans="1:7" ht="15" customHeight="1" x14ac:dyDescent="0.25">
      <c r="A14" s="21" t="s">
        <v>107</v>
      </c>
      <c r="B14" s="18">
        <v>8</v>
      </c>
      <c r="C14" s="19" t="s">
        <v>111</v>
      </c>
      <c r="D14" s="6"/>
      <c r="E14" s="7" t="str">
        <f>IFERROR(VLOOKUP(D14,RefData!$A$65:$C$80,2,0)," ")</f>
        <v xml:space="preserve"> </v>
      </c>
      <c r="F14" s="6"/>
      <c r="G14" s="8" t="str">
        <f>IFERROR(VLOOKUP(D14,RefData!$A$65:$C$80,3,0)," ")</f>
        <v xml:space="preserve"> </v>
      </c>
    </row>
    <row r="15" spans="1:7" x14ac:dyDescent="0.25">
      <c r="A15" s="41" t="s">
        <v>108</v>
      </c>
      <c r="B15" s="18">
        <v>9</v>
      </c>
      <c r="C15" s="19" t="s">
        <v>112</v>
      </c>
      <c r="D15" s="6"/>
      <c r="E15" s="7" t="str">
        <f>IFERROR(VLOOKUP(D15,RefData!$A$90:$C$117,2,0)," ")</f>
        <v xml:space="preserve"> </v>
      </c>
      <c r="F15" s="6"/>
      <c r="G15" s="8" t="str">
        <f>IFERROR(VLOOKUP(D15,RefData!$A$90:$C$117,3,0)," ")</f>
        <v xml:space="preserve"> </v>
      </c>
    </row>
    <row r="16" spans="1:7" ht="15" customHeight="1" x14ac:dyDescent="0.25">
      <c r="A16" s="42"/>
      <c r="B16" s="18">
        <v>10</v>
      </c>
      <c r="C16" s="19" t="s">
        <v>112</v>
      </c>
      <c r="D16" s="6"/>
      <c r="E16" s="7" t="str">
        <f>IFERROR(VLOOKUP(D16,RefData!$A$90:$C$117,2,0)," ")</f>
        <v xml:space="preserve"> </v>
      </c>
      <c r="F16" s="6"/>
      <c r="G16" s="8" t="str">
        <f>IFERROR(VLOOKUP(D16,RefData!$A$90:$C$117,3,0)," ")</f>
        <v xml:space="preserve"> </v>
      </c>
    </row>
    <row r="17" spans="1:7" x14ac:dyDescent="0.25">
      <c r="A17" s="42"/>
      <c r="B17" s="18">
        <v>11</v>
      </c>
      <c r="C17" s="19" t="s">
        <v>112</v>
      </c>
      <c r="D17" s="6"/>
      <c r="E17" s="7" t="str">
        <f>IFERROR(VLOOKUP(D17,RefData!$A$90:$C$117,2,0)," ")</f>
        <v xml:space="preserve"> </v>
      </c>
      <c r="F17" s="6"/>
      <c r="G17" s="8" t="str">
        <f>IFERROR(VLOOKUP(D17,RefData!$A$90:$C$117,3,0)," ")</f>
        <v xml:space="preserve"> </v>
      </c>
    </row>
    <row r="18" spans="1:7" x14ac:dyDescent="0.25">
      <c r="A18" s="43"/>
      <c r="B18" s="18">
        <v>12</v>
      </c>
      <c r="C18" s="19" t="s">
        <v>112</v>
      </c>
      <c r="D18" s="6"/>
      <c r="E18" s="7" t="str">
        <f>IFERROR(VLOOKUP(D18,RefData!$A$90:$C$117,2,0)," ")</f>
        <v xml:space="preserve"> </v>
      </c>
      <c r="F18" s="6"/>
      <c r="G18" s="8" t="str">
        <f>IFERROR(VLOOKUP(D18,RefData!$A$90:$C$117,3,0)," ")</f>
        <v xml:space="preserve"> </v>
      </c>
    </row>
    <row r="19" spans="1:7" ht="15.75" thickBot="1" x14ac:dyDescent="0.3">
      <c r="A19" s="22" t="s">
        <v>93</v>
      </c>
      <c r="B19" s="38"/>
      <c r="C19" s="38"/>
      <c r="D19" s="38"/>
      <c r="E19" s="38"/>
      <c r="F19" s="23"/>
      <c r="G19" s="24">
        <f>SUM(G7:G18)</f>
        <v>0</v>
      </c>
    </row>
    <row r="20" spans="1:7" ht="15.75" thickBot="1" x14ac:dyDescent="0.3">
      <c r="A20" s="9"/>
      <c r="B20" s="9"/>
      <c r="C20" s="9"/>
      <c r="D20" s="9"/>
      <c r="E20" s="9"/>
      <c r="F20" s="9"/>
      <c r="G20" s="9"/>
    </row>
    <row r="21" spans="1:7" ht="45" customHeight="1" thickBot="1" x14ac:dyDescent="0.3">
      <c r="A21" s="26" t="s">
        <v>94</v>
      </c>
      <c r="B21" s="39"/>
      <c r="C21" s="39"/>
      <c r="D21" s="39"/>
      <c r="E21" s="39"/>
      <c r="F21" s="39"/>
      <c r="G21" s="40"/>
    </row>
  </sheetData>
  <sheetProtection algorithmName="SHA-512" hashValue="edCqtubNHD5Cm9Jh142Q+2Da5s5L9yV7mBQkAW+rDV3qalkfg9h6bXOONMnyqAGphjYAiFnNrnfLogXN4M2nCw==" saltValue="B3wS54HDU+0VVmHi6DBMHg==" spinCount="100000" sheet="1" objects="1" scenarios="1"/>
  <mergeCells count="9">
    <mergeCell ref="B21:G21"/>
    <mergeCell ref="A8:A11"/>
    <mergeCell ref="A12:A13"/>
    <mergeCell ref="A15:A18"/>
    <mergeCell ref="A1:G1"/>
    <mergeCell ref="A2:G2"/>
    <mergeCell ref="A3:A4"/>
    <mergeCell ref="D5:G5"/>
    <mergeCell ref="B19:E19"/>
  </mergeCells>
  <phoneticPr fontId="11" type="noConversion"/>
  <hyperlinks>
    <hyperlink ref="A2:G2" r:id="rId1" display="The CASS Student Office can review your completed plan. To request your plan be reviewed please complete a Progress Check Request. You will be asked to upload a copy of this document."/>
    <hyperlink ref="A1:G1" r:id="rId2" display="Master of Museum and Heritage Studies (MMHS, 2022 VERSION)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errorStyle="information" allowBlank="1" showInputMessage="1" showErrorMessage="1" errorTitle="Substitution required" error="You need to ensure you have a valid substitution for this course. If you are unsure if this course can count towards the award of your degree please email the study plan to student.cass@anu.edu.au">
          <x14:formula1>
            <xm:f>RefData!$A$2:$A$3</xm:f>
          </x14:formula1>
          <xm:sqref>D7</xm:sqref>
        </x14:dataValidation>
        <x14:dataValidation type="list" errorStyle="information" allowBlank="1" showInputMessage="1" showErrorMessage="1" errorTitle="Substitution required" error="You need to ensure you have a valid substitution for this course. If you are unsure if this course can count towards the award of your degree please email the study plan to student.cass@anu.edu.au">
          <x14:formula1>
            <xm:f>RefData!$A$6:$A$43</xm:f>
          </x14:formula1>
          <xm:sqref>D8:D11</xm:sqref>
        </x14:dataValidation>
        <x14:dataValidation type="list" errorStyle="information" allowBlank="1" showInputMessage="1" showErrorMessage="1" errorTitle="Substitution required" error="You need to ensure you have a valid substitution for this course. If you are unsure if this course can count towards the award of your degree please email the study plan to student.cass@anu.edu.au">
          <x14:formula1>
            <xm:f>RefData!$A$48:$A$60</xm:f>
          </x14:formula1>
          <xm:sqref>D12:D13</xm:sqref>
        </x14:dataValidation>
        <x14:dataValidation type="list" errorStyle="information" allowBlank="1" showInputMessage="1" showErrorMessage="1" errorTitle="Substitution required" error="You need to ensure you have a valid substitution for this course. If you are unsure if this course can count towards the award of your degree please email the study plan to student.cass@anu.edu.au">
          <x14:formula1>
            <xm:f>RefData!$A$64:$A$80</xm:f>
          </x14:formula1>
          <xm:sqref>D14</xm:sqref>
        </x14:dataValidation>
        <x14:dataValidation type="list" errorStyle="information" allowBlank="1" showInputMessage="1" showErrorMessage="1" errorTitle="Substitution required" error="You need to ensure you have a valid substitution for this course. If you are unsure if this course can count towards the award of your degree please email the study plan to student.cass@anu.edu.au">
          <x14:formula1>
            <xm:f>RefData!$A$89:$A$117</xm:f>
          </x14:formula1>
          <xm:sqref>D15:D18</xm:sqref>
        </x14:dataValidation>
        <x14:dataValidation type="list" allowBlank="1" showInputMessage="1" showErrorMessage="1">
          <x14:formula1>
            <xm:f>RefData!$A$83:$A$86</xm:f>
          </x14:formula1>
          <xm:sqref>F7:F18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topLeftCell="A79" workbookViewId="0">
      <selection activeCell="A118" sqref="A118:XFD118"/>
    </sheetView>
  </sheetViews>
  <sheetFormatPr defaultRowHeight="15" x14ac:dyDescent="0.25"/>
  <cols>
    <col min="1" max="1" width="14" bestFit="1" customWidth="1"/>
    <col min="2" max="2" width="82" bestFit="1" customWidth="1"/>
    <col min="3" max="3" width="28.7109375" bestFit="1" customWidth="1"/>
    <col min="4" max="4" width="12.28515625" bestFit="1" customWidth="1"/>
  </cols>
  <sheetData>
    <row r="1" spans="1:4" x14ac:dyDescent="0.25">
      <c r="A1" s="3" t="s">
        <v>0</v>
      </c>
      <c r="B1" s="3" t="s">
        <v>1</v>
      </c>
      <c r="C1" s="3" t="s">
        <v>2</v>
      </c>
    </row>
    <row r="2" spans="1:4" x14ac:dyDescent="0.25">
      <c r="A2" s="3"/>
      <c r="B2" s="3"/>
      <c r="C2" s="3"/>
    </row>
    <row r="3" spans="1:4" x14ac:dyDescent="0.25">
      <c r="A3" s="3" t="s">
        <v>3</v>
      </c>
      <c r="B3" s="1" t="s">
        <v>4</v>
      </c>
      <c r="C3" s="3">
        <v>6</v>
      </c>
    </row>
    <row r="4" spans="1:4" x14ac:dyDescent="0.25">
      <c r="A4" s="3"/>
      <c r="B4" s="3"/>
      <c r="C4" s="3"/>
    </row>
    <row r="5" spans="1:4" x14ac:dyDescent="0.25">
      <c r="A5" s="3" t="s">
        <v>0</v>
      </c>
      <c r="B5" s="2" t="s">
        <v>1</v>
      </c>
      <c r="C5" s="3" t="s">
        <v>31</v>
      </c>
      <c r="D5" s="3" t="s">
        <v>2</v>
      </c>
    </row>
    <row r="6" spans="1:4" x14ac:dyDescent="0.25">
      <c r="A6" s="3"/>
      <c r="B6" s="2"/>
      <c r="C6" s="3"/>
      <c r="D6" s="3"/>
    </row>
    <row r="7" spans="1:4" x14ac:dyDescent="0.25">
      <c r="A7" s="3" t="s">
        <v>59</v>
      </c>
      <c r="B7" s="1" t="s">
        <v>57</v>
      </c>
      <c r="C7" s="1" t="s">
        <v>7</v>
      </c>
      <c r="D7" s="3">
        <v>12</v>
      </c>
    </row>
    <row r="8" spans="1:4" x14ac:dyDescent="0.25">
      <c r="A8" s="3" t="s">
        <v>42</v>
      </c>
      <c r="B8" s="1" t="s">
        <v>32</v>
      </c>
      <c r="C8" s="1" t="s">
        <v>5</v>
      </c>
      <c r="D8" s="3">
        <v>6</v>
      </c>
    </row>
    <row r="9" spans="1:4" x14ac:dyDescent="0.25">
      <c r="A9" s="3" t="s">
        <v>22</v>
      </c>
      <c r="B9" s="1" t="s">
        <v>33</v>
      </c>
      <c r="C9" s="1" t="s">
        <v>5</v>
      </c>
      <c r="D9" s="3">
        <v>6</v>
      </c>
    </row>
    <row r="10" spans="1:4" x14ac:dyDescent="0.25">
      <c r="A10" s="3" t="s">
        <v>27</v>
      </c>
      <c r="B10" s="1" t="s">
        <v>10</v>
      </c>
      <c r="C10" s="1" t="s">
        <v>7</v>
      </c>
      <c r="D10" s="3">
        <v>12</v>
      </c>
    </row>
    <row r="11" spans="1:4" x14ac:dyDescent="0.25">
      <c r="A11" s="3" t="s">
        <v>44</v>
      </c>
      <c r="B11" s="1" t="s">
        <v>10</v>
      </c>
      <c r="C11" s="1" t="s">
        <v>5</v>
      </c>
      <c r="D11" s="3">
        <v>12</v>
      </c>
    </row>
    <row r="12" spans="1:4" x14ac:dyDescent="0.25">
      <c r="A12" s="3" t="s">
        <v>44</v>
      </c>
      <c r="B12" s="1" t="s">
        <v>35</v>
      </c>
      <c r="C12" s="1" t="s">
        <v>5</v>
      </c>
      <c r="D12" s="3">
        <v>6</v>
      </c>
    </row>
    <row r="13" spans="1:4" x14ac:dyDescent="0.25">
      <c r="A13" s="3" t="s">
        <v>45</v>
      </c>
      <c r="B13" s="1" t="s">
        <v>36</v>
      </c>
      <c r="C13" s="1" t="s">
        <v>5</v>
      </c>
      <c r="D13" s="3">
        <v>6</v>
      </c>
    </row>
    <row r="14" spans="1:4" x14ac:dyDescent="0.25">
      <c r="A14" s="3" t="s">
        <v>45</v>
      </c>
      <c r="B14" s="1" t="s">
        <v>36</v>
      </c>
      <c r="C14" s="1" t="s">
        <v>6</v>
      </c>
      <c r="D14" s="3">
        <v>6</v>
      </c>
    </row>
    <row r="15" spans="1:4" x14ac:dyDescent="0.25">
      <c r="A15" s="3" t="s">
        <v>45</v>
      </c>
      <c r="B15" s="1" t="s">
        <v>36</v>
      </c>
      <c r="C15" s="1" t="s">
        <v>7</v>
      </c>
      <c r="D15" s="3">
        <v>6</v>
      </c>
    </row>
    <row r="16" spans="1:4" x14ac:dyDescent="0.25">
      <c r="A16" s="3" t="s">
        <v>23</v>
      </c>
      <c r="B16" s="1" t="s">
        <v>49</v>
      </c>
      <c r="C16" s="1" t="s">
        <v>6</v>
      </c>
      <c r="D16" s="3">
        <v>6</v>
      </c>
    </row>
    <row r="17" spans="1:4" x14ac:dyDescent="0.25">
      <c r="A17" s="3" t="s">
        <v>24</v>
      </c>
      <c r="B17" s="1" t="s">
        <v>12</v>
      </c>
      <c r="C17" s="1" t="s">
        <v>5</v>
      </c>
      <c r="D17" s="3">
        <v>6</v>
      </c>
    </row>
    <row r="18" spans="1:4" x14ac:dyDescent="0.25">
      <c r="A18" s="3" t="s">
        <v>24</v>
      </c>
      <c r="B18" s="1" t="s">
        <v>12</v>
      </c>
      <c r="C18" s="1" t="s">
        <v>6</v>
      </c>
      <c r="D18" s="3">
        <v>6</v>
      </c>
    </row>
    <row r="19" spans="1:4" x14ac:dyDescent="0.25">
      <c r="A19" s="3" t="s">
        <v>25</v>
      </c>
      <c r="B19" s="1" t="s">
        <v>51</v>
      </c>
      <c r="C19" s="1" t="s">
        <v>6</v>
      </c>
      <c r="D19" s="3">
        <v>6</v>
      </c>
    </row>
    <row r="20" spans="1:4" x14ac:dyDescent="0.25">
      <c r="A20" s="3" t="s">
        <v>25</v>
      </c>
      <c r="B20" s="1" t="s">
        <v>51</v>
      </c>
      <c r="C20" s="1" t="s">
        <v>7</v>
      </c>
      <c r="D20" s="3">
        <v>6</v>
      </c>
    </row>
    <row r="21" spans="1:4" x14ac:dyDescent="0.25">
      <c r="A21" s="3" t="s">
        <v>46</v>
      </c>
      <c r="B21" s="1" t="s">
        <v>37</v>
      </c>
      <c r="C21" s="1" t="s">
        <v>5</v>
      </c>
      <c r="D21" s="3">
        <v>6</v>
      </c>
    </row>
    <row r="22" spans="1:4" x14ac:dyDescent="0.25">
      <c r="A22" s="3" t="s">
        <v>46</v>
      </c>
      <c r="B22" s="1" t="s">
        <v>37</v>
      </c>
      <c r="C22" s="1" t="s">
        <v>6</v>
      </c>
      <c r="D22" s="3">
        <v>6</v>
      </c>
    </row>
    <row r="23" spans="1:4" x14ac:dyDescent="0.25">
      <c r="A23" s="3" t="s">
        <v>46</v>
      </c>
      <c r="B23" s="1" t="s">
        <v>60</v>
      </c>
      <c r="C23" s="3" t="s">
        <v>63</v>
      </c>
      <c r="D23" s="3">
        <v>6</v>
      </c>
    </row>
    <row r="24" spans="1:4" x14ac:dyDescent="0.25">
      <c r="A24" s="3" t="s">
        <v>26</v>
      </c>
      <c r="B24" s="1" t="s">
        <v>14</v>
      </c>
      <c r="C24" s="1" t="s">
        <v>5</v>
      </c>
      <c r="D24" s="3">
        <v>6</v>
      </c>
    </row>
    <row r="25" spans="1:4" x14ac:dyDescent="0.25">
      <c r="A25" s="3" t="s">
        <v>26</v>
      </c>
      <c r="B25" s="1" t="s">
        <v>50</v>
      </c>
      <c r="C25" s="1" t="s">
        <v>6</v>
      </c>
      <c r="D25" s="3">
        <v>6</v>
      </c>
    </row>
    <row r="26" spans="1:4" x14ac:dyDescent="0.25">
      <c r="A26" s="3" t="s">
        <v>26</v>
      </c>
      <c r="B26" s="1" t="s">
        <v>50</v>
      </c>
      <c r="C26" s="3" t="s">
        <v>63</v>
      </c>
      <c r="D26" s="3">
        <v>6</v>
      </c>
    </row>
    <row r="27" spans="1:4" x14ac:dyDescent="0.25">
      <c r="A27" s="3" t="s">
        <v>41</v>
      </c>
      <c r="B27" s="1" t="s">
        <v>8</v>
      </c>
      <c r="C27" s="1" t="s">
        <v>5</v>
      </c>
      <c r="D27" s="3">
        <v>6</v>
      </c>
    </row>
    <row r="28" spans="1:4" x14ac:dyDescent="0.25">
      <c r="A28" s="3" t="s">
        <v>28</v>
      </c>
      <c r="B28" s="1" t="s">
        <v>38</v>
      </c>
      <c r="C28" s="1" t="s">
        <v>5</v>
      </c>
      <c r="D28" s="3">
        <v>6</v>
      </c>
    </row>
    <row r="29" spans="1:4" x14ac:dyDescent="0.25">
      <c r="A29" s="3" t="s">
        <v>28</v>
      </c>
      <c r="B29" s="1" t="s">
        <v>38</v>
      </c>
      <c r="C29" s="3" t="s">
        <v>63</v>
      </c>
      <c r="D29" s="3">
        <v>6</v>
      </c>
    </row>
    <row r="30" spans="1:4" x14ac:dyDescent="0.25">
      <c r="A30" s="3" t="s">
        <v>29</v>
      </c>
      <c r="B30" s="1" t="s">
        <v>16</v>
      </c>
      <c r="C30" s="1" t="s">
        <v>5</v>
      </c>
      <c r="D30" s="3">
        <v>6</v>
      </c>
    </row>
    <row r="31" spans="1:4" x14ac:dyDescent="0.25">
      <c r="A31" s="3" t="s">
        <v>29</v>
      </c>
      <c r="B31" s="1" t="s">
        <v>16</v>
      </c>
      <c r="C31" s="3" t="s">
        <v>63</v>
      </c>
      <c r="D31" s="3">
        <v>6</v>
      </c>
    </row>
    <row r="32" spans="1:4" x14ac:dyDescent="0.25">
      <c r="A32" s="3" t="s">
        <v>54</v>
      </c>
      <c r="B32" s="1" t="s">
        <v>52</v>
      </c>
      <c r="C32" s="1" t="s">
        <v>6</v>
      </c>
      <c r="D32" s="3">
        <v>6</v>
      </c>
    </row>
    <row r="33" spans="1:4" x14ac:dyDescent="0.25">
      <c r="A33" s="3" t="s">
        <v>54</v>
      </c>
      <c r="B33" s="1" t="s">
        <v>52</v>
      </c>
      <c r="C33" s="3" t="s">
        <v>63</v>
      </c>
      <c r="D33" s="3">
        <v>6</v>
      </c>
    </row>
    <row r="34" spans="1:4" x14ac:dyDescent="0.25">
      <c r="A34" s="3" t="s">
        <v>30</v>
      </c>
      <c r="B34" s="1" t="s">
        <v>17</v>
      </c>
      <c r="C34" s="3" t="s">
        <v>63</v>
      </c>
      <c r="D34" s="3">
        <v>6</v>
      </c>
    </row>
    <row r="35" spans="1:4" x14ac:dyDescent="0.25">
      <c r="A35" s="3" t="s">
        <v>19</v>
      </c>
      <c r="B35" s="1" t="s">
        <v>61</v>
      </c>
      <c r="C35" s="3" t="s">
        <v>63</v>
      </c>
      <c r="D35" s="3">
        <v>12</v>
      </c>
    </row>
    <row r="36" spans="1:4" x14ac:dyDescent="0.25">
      <c r="A36" s="3" t="s">
        <v>47</v>
      </c>
      <c r="B36" s="1" t="s">
        <v>39</v>
      </c>
      <c r="C36" s="1" t="s">
        <v>5</v>
      </c>
      <c r="D36" s="3">
        <v>6</v>
      </c>
    </row>
    <row r="37" spans="1:4" x14ac:dyDescent="0.25">
      <c r="A37" s="3" t="s">
        <v>47</v>
      </c>
      <c r="B37" s="1" t="s">
        <v>39</v>
      </c>
      <c r="C37" s="3" t="s">
        <v>63</v>
      </c>
      <c r="D37" s="3">
        <v>6</v>
      </c>
    </row>
    <row r="38" spans="1:4" x14ac:dyDescent="0.25">
      <c r="A38" s="3" t="s">
        <v>58</v>
      </c>
      <c r="B38" s="1" t="s">
        <v>56</v>
      </c>
      <c r="C38" s="1" t="s">
        <v>7</v>
      </c>
      <c r="D38" s="3">
        <v>6</v>
      </c>
    </row>
    <row r="39" spans="1:4" x14ac:dyDescent="0.25">
      <c r="A39" s="3" t="s">
        <v>48</v>
      </c>
      <c r="B39" s="1" t="s">
        <v>40</v>
      </c>
      <c r="C39" s="1" t="s">
        <v>5</v>
      </c>
      <c r="D39" s="3">
        <v>6</v>
      </c>
    </row>
    <row r="40" spans="1:4" x14ac:dyDescent="0.25">
      <c r="A40" s="3" t="s">
        <v>48</v>
      </c>
      <c r="B40" s="1" t="s">
        <v>62</v>
      </c>
      <c r="C40" s="3" t="s">
        <v>63</v>
      </c>
      <c r="D40" s="3">
        <v>6</v>
      </c>
    </row>
    <row r="41" spans="1:4" x14ac:dyDescent="0.25">
      <c r="A41" s="3" t="s">
        <v>55</v>
      </c>
      <c r="B41" s="1" t="s">
        <v>53</v>
      </c>
      <c r="C41" s="1" t="s">
        <v>6</v>
      </c>
      <c r="D41" s="3">
        <v>6</v>
      </c>
    </row>
    <row r="42" spans="1:4" x14ac:dyDescent="0.25">
      <c r="A42" s="3" t="s">
        <v>64</v>
      </c>
      <c r="B42" s="1" t="s">
        <v>53</v>
      </c>
      <c r="C42" s="3" t="s">
        <v>63</v>
      </c>
      <c r="D42" s="3">
        <v>6</v>
      </c>
    </row>
    <row r="43" spans="1:4" x14ac:dyDescent="0.25">
      <c r="A43" s="3" t="s">
        <v>43</v>
      </c>
      <c r="B43" s="1" t="s">
        <v>34</v>
      </c>
      <c r="C43" s="1" t="s">
        <v>5</v>
      </c>
      <c r="D43" s="3">
        <v>6</v>
      </c>
    </row>
    <row r="44" spans="1:4" x14ac:dyDescent="0.25">
      <c r="A44" s="3"/>
      <c r="B44" s="3"/>
      <c r="C44" s="3"/>
    </row>
    <row r="45" spans="1:4" x14ac:dyDescent="0.25">
      <c r="A45" s="3"/>
      <c r="B45" s="3"/>
      <c r="C45" s="3"/>
    </row>
    <row r="46" spans="1:4" x14ac:dyDescent="0.25">
      <c r="A46" s="3"/>
      <c r="B46" s="3"/>
      <c r="C46" s="3"/>
    </row>
    <row r="47" spans="1:4" x14ac:dyDescent="0.25">
      <c r="A47" s="3" t="s">
        <v>80</v>
      </c>
      <c r="B47" s="3" t="s">
        <v>1</v>
      </c>
      <c r="C47" s="3" t="s">
        <v>2</v>
      </c>
    </row>
    <row r="48" spans="1:4" x14ac:dyDescent="0.25">
      <c r="A48" s="3"/>
      <c r="B48" s="3"/>
      <c r="C48" s="3"/>
    </row>
    <row r="49" spans="1:3" x14ac:dyDescent="0.25">
      <c r="A49" s="3" t="s">
        <v>21</v>
      </c>
      <c r="B49" s="3" t="s">
        <v>8</v>
      </c>
      <c r="C49" s="3">
        <v>6</v>
      </c>
    </row>
    <row r="50" spans="1:3" x14ac:dyDescent="0.25">
      <c r="A50" s="3" t="s">
        <v>22</v>
      </c>
      <c r="B50" s="3" t="s">
        <v>9</v>
      </c>
      <c r="C50" s="3">
        <v>6</v>
      </c>
    </row>
    <row r="51" spans="1:3" x14ac:dyDescent="0.25">
      <c r="A51" s="3" t="s">
        <v>27</v>
      </c>
      <c r="B51" s="3" t="s">
        <v>10</v>
      </c>
      <c r="C51" s="3">
        <v>12</v>
      </c>
    </row>
    <row r="52" spans="1:3" x14ac:dyDescent="0.25">
      <c r="A52" s="3" t="s">
        <v>3</v>
      </c>
      <c r="B52" s="3" t="s">
        <v>20</v>
      </c>
      <c r="C52" s="3">
        <v>6</v>
      </c>
    </row>
    <row r="53" spans="1:3" x14ac:dyDescent="0.25">
      <c r="A53" s="3" t="s">
        <v>23</v>
      </c>
      <c r="B53" s="3" t="s">
        <v>11</v>
      </c>
      <c r="C53" s="3">
        <v>6</v>
      </c>
    </row>
    <row r="54" spans="1:3" x14ac:dyDescent="0.25">
      <c r="A54" s="3" t="s">
        <v>24</v>
      </c>
      <c r="B54" s="3" t="s">
        <v>12</v>
      </c>
      <c r="C54" s="3">
        <v>6</v>
      </c>
    </row>
    <row r="55" spans="1:3" x14ac:dyDescent="0.25">
      <c r="A55" s="3" t="s">
        <v>25</v>
      </c>
      <c r="B55" s="3" t="s">
        <v>13</v>
      </c>
      <c r="C55" s="3">
        <v>6</v>
      </c>
    </row>
    <row r="56" spans="1:3" x14ac:dyDescent="0.25">
      <c r="A56" s="3" t="s">
        <v>26</v>
      </c>
      <c r="B56" s="3" t="s">
        <v>14</v>
      </c>
      <c r="C56" s="3">
        <v>6</v>
      </c>
    </row>
    <row r="57" spans="1:3" x14ac:dyDescent="0.25">
      <c r="A57" s="3" t="s">
        <v>28</v>
      </c>
      <c r="B57" s="3" t="s">
        <v>15</v>
      </c>
      <c r="C57" s="3">
        <v>6</v>
      </c>
    </row>
    <row r="58" spans="1:3" x14ac:dyDescent="0.25">
      <c r="A58" s="3" t="s">
        <v>29</v>
      </c>
      <c r="B58" s="3" t="s">
        <v>16</v>
      </c>
      <c r="C58" s="3">
        <v>6</v>
      </c>
    </row>
    <row r="59" spans="1:3" x14ac:dyDescent="0.25">
      <c r="A59" s="3" t="s">
        <v>30</v>
      </c>
      <c r="B59" s="3" t="s">
        <v>17</v>
      </c>
      <c r="C59" s="3">
        <v>6</v>
      </c>
    </row>
    <row r="60" spans="1:3" x14ac:dyDescent="0.25">
      <c r="A60" s="3" t="s">
        <v>19</v>
      </c>
      <c r="B60" s="3" t="s">
        <v>18</v>
      </c>
      <c r="C60" s="3">
        <v>12</v>
      </c>
    </row>
    <row r="61" spans="1:3" x14ac:dyDescent="0.25">
      <c r="A61" s="3"/>
      <c r="B61" s="3"/>
      <c r="C61" s="3"/>
    </row>
    <row r="62" spans="1:3" x14ac:dyDescent="0.25">
      <c r="A62" s="3"/>
      <c r="B62" s="3"/>
      <c r="C62" s="3"/>
    </row>
    <row r="63" spans="1:3" x14ac:dyDescent="0.25">
      <c r="A63" s="3" t="s">
        <v>0</v>
      </c>
      <c r="B63" s="3" t="s">
        <v>1</v>
      </c>
      <c r="C63" s="3" t="s">
        <v>2</v>
      </c>
    </row>
    <row r="64" spans="1:3" x14ac:dyDescent="0.25">
      <c r="A64" s="3"/>
      <c r="B64" s="3"/>
      <c r="C64" s="3"/>
    </row>
    <row r="65" spans="1:3" x14ac:dyDescent="0.25">
      <c r="A65" s="3" t="s">
        <v>74</v>
      </c>
      <c r="B65" s="3" t="s">
        <v>65</v>
      </c>
      <c r="C65" s="3">
        <v>6</v>
      </c>
    </row>
    <row r="66" spans="1:3" x14ac:dyDescent="0.25">
      <c r="A66" s="3" t="s">
        <v>75</v>
      </c>
      <c r="B66" s="3" t="s">
        <v>66</v>
      </c>
      <c r="C66" s="3">
        <v>6</v>
      </c>
    </row>
    <row r="67" spans="1:3" x14ac:dyDescent="0.25">
      <c r="A67" s="3" t="s">
        <v>76</v>
      </c>
      <c r="B67" s="3" t="s">
        <v>67</v>
      </c>
      <c r="C67" s="3">
        <v>6</v>
      </c>
    </row>
    <row r="68" spans="1:3" x14ac:dyDescent="0.25">
      <c r="A68" s="3" t="s">
        <v>42</v>
      </c>
      <c r="B68" s="3" t="s">
        <v>33</v>
      </c>
      <c r="C68" s="3">
        <v>6</v>
      </c>
    </row>
    <row r="69" spans="1:3" x14ac:dyDescent="0.25">
      <c r="A69" s="3" t="s">
        <v>44</v>
      </c>
      <c r="B69" s="3" t="s">
        <v>69</v>
      </c>
      <c r="C69" s="3">
        <v>6</v>
      </c>
    </row>
    <row r="70" spans="1:3" x14ac:dyDescent="0.25">
      <c r="A70" s="3" t="s">
        <v>45</v>
      </c>
      <c r="B70" s="3" t="s">
        <v>36</v>
      </c>
      <c r="C70" s="3">
        <v>6</v>
      </c>
    </row>
    <row r="71" spans="1:3" x14ac:dyDescent="0.25">
      <c r="A71" s="3" t="s">
        <v>41</v>
      </c>
      <c r="B71" s="3" t="s">
        <v>68</v>
      </c>
      <c r="C71" s="3">
        <v>6</v>
      </c>
    </row>
    <row r="72" spans="1:3" x14ac:dyDescent="0.25">
      <c r="A72" s="3" t="s">
        <v>41</v>
      </c>
      <c r="B72" s="3" t="s">
        <v>68</v>
      </c>
      <c r="C72" s="3">
        <v>6</v>
      </c>
    </row>
    <row r="73" spans="1:3" x14ac:dyDescent="0.25">
      <c r="A73" s="3" t="s">
        <v>54</v>
      </c>
      <c r="B73" s="3" t="s">
        <v>52</v>
      </c>
      <c r="C73" s="3">
        <v>6</v>
      </c>
    </row>
    <row r="74" spans="1:3" x14ac:dyDescent="0.25">
      <c r="A74" s="3" t="s">
        <v>47</v>
      </c>
      <c r="B74" s="3" t="s">
        <v>39</v>
      </c>
      <c r="C74" s="3">
        <v>6</v>
      </c>
    </row>
    <row r="75" spans="1:3" x14ac:dyDescent="0.25">
      <c r="A75" s="3" t="s">
        <v>58</v>
      </c>
      <c r="B75" s="3" t="s">
        <v>70</v>
      </c>
      <c r="C75" s="3">
        <v>6</v>
      </c>
    </row>
    <row r="76" spans="1:3" x14ac:dyDescent="0.25">
      <c r="A76" s="3" t="s">
        <v>77</v>
      </c>
      <c r="B76" s="3" t="s">
        <v>71</v>
      </c>
      <c r="C76" s="3">
        <v>6</v>
      </c>
    </row>
    <row r="77" spans="1:3" x14ac:dyDescent="0.25">
      <c r="A77" s="3" t="s">
        <v>78</v>
      </c>
      <c r="B77" s="3" t="s">
        <v>72</v>
      </c>
      <c r="C77" s="3">
        <v>6</v>
      </c>
    </row>
    <row r="78" spans="1:3" x14ac:dyDescent="0.25">
      <c r="A78" s="3" t="s">
        <v>48</v>
      </c>
      <c r="B78" s="3" t="s">
        <v>40</v>
      </c>
      <c r="C78" s="3">
        <v>6</v>
      </c>
    </row>
    <row r="79" spans="1:3" x14ac:dyDescent="0.25">
      <c r="A79" s="3" t="s">
        <v>55</v>
      </c>
      <c r="B79" s="3" t="s">
        <v>53</v>
      </c>
      <c r="C79" s="3">
        <v>6</v>
      </c>
    </row>
    <row r="80" spans="1:3" x14ac:dyDescent="0.25">
      <c r="A80" s="3" t="s">
        <v>79</v>
      </c>
      <c r="B80" s="3" t="s">
        <v>73</v>
      </c>
      <c r="C80" s="3">
        <v>6</v>
      </c>
    </row>
    <row r="82" spans="1:3" x14ac:dyDescent="0.25">
      <c r="A82" t="s">
        <v>91</v>
      </c>
    </row>
    <row r="84" spans="1:3" x14ac:dyDescent="0.25">
      <c r="A84" t="s">
        <v>95</v>
      </c>
    </row>
    <row r="85" spans="1:3" x14ac:dyDescent="0.25">
      <c r="A85" t="s">
        <v>96</v>
      </c>
    </row>
    <row r="86" spans="1:3" x14ac:dyDescent="0.25">
      <c r="A86" t="s">
        <v>97</v>
      </c>
    </row>
    <row r="88" spans="1:3" x14ac:dyDescent="0.25">
      <c r="A88" s="3" t="s">
        <v>80</v>
      </c>
      <c r="B88" s="3" t="s">
        <v>1</v>
      </c>
      <c r="C88" s="3" t="s">
        <v>2</v>
      </c>
    </row>
    <row r="89" spans="1:3" x14ac:dyDescent="0.25">
      <c r="A89" s="3"/>
      <c r="B89" s="3"/>
      <c r="C89" s="3"/>
    </row>
    <row r="90" spans="1:3" x14ac:dyDescent="0.25">
      <c r="A90" s="3" t="s">
        <v>74</v>
      </c>
      <c r="B90" s="3" t="s">
        <v>65</v>
      </c>
      <c r="C90" s="3">
        <v>6</v>
      </c>
    </row>
    <row r="91" spans="1:3" x14ac:dyDescent="0.25">
      <c r="A91" s="3" t="s">
        <v>75</v>
      </c>
      <c r="B91" s="3" t="s">
        <v>66</v>
      </c>
      <c r="C91" s="3">
        <v>6</v>
      </c>
    </row>
    <row r="92" spans="1:3" x14ac:dyDescent="0.25">
      <c r="A92" s="3" t="s">
        <v>76</v>
      </c>
      <c r="B92" s="3" t="s">
        <v>67</v>
      </c>
      <c r="C92" s="3">
        <v>6</v>
      </c>
    </row>
    <row r="93" spans="1:3" x14ac:dyDescent="0.25">
      <c r="A93" s="3" t="s">
        <v>21</v>
      </c>
      <c r="B93" s="3" t="s">
        <v>8</v>
      </c>
      <c r="C93" s="3">
        <v>6</v>
      </c>
    </row>
    <row r="94" spans="1:3" x14ac:dyDescent="0.25">
      <c r="A94" s="3" t="s">
        <v>42</v>
      </c>
      <c r="B94" s="3" t="s">
        <v>33</v>
      </c>
      <c r="C94" s="3">
        <v>6</v>
      </c>
    </row>
    <row r="95" spans="1:3" x14ac:dyDescent="0.25">
      <c r="A95" s="3" t="s">
        <v>22</v>
      </c>
      <c r="B95" s="3" t="s">
        <v>9</v>
      </c>
      <c r="C95" s="3">
        <v>6</v>
      </c>
    </row>
    <row r="96" spans="1:3" x14ac:dyDescent="0.25">
      <c r="A96" s="3" t="s">
        <v>27</v>
      </c>
      <c r="B96" s="3" t="s">
        <v>10</v>
      </c>
      <c r="C96" s="3">
        <v>12</v>
      </c>
    </row>
    <row r="97" spans="1:3" x14ac:dyDescent="0.25">
      <c r="A97" s="3" t="s">
        <v>44</v>
      </c>
      <c r="B97" s="3" t="s">
        <v>69</v>
      </c>
      <c r="C97" s="3">
        <v>6</v>
      </c>
    </row>
    <row r="98" spans="1:3" x14ac:dyDescent="0.25">
      <c r="A98" s="3" t="s">
        <v>3</v>
      </c>
      <c r="B98" s="3" t="s">
        <v>20</v>
      </c>
      <c r="C98" s="3">
        <v>6</v>
      </c>
    </row>
    <row r="99" spans="1:3" x14ac:dyDescent="0.25">
      <c r="A99" s="3" t="s">
        <v>45</v>
      </c>
      <c r="B99" s="3" t="s">
        <v>36</v>
      </c>
      <c r="C99" s="3">
        <v>6</v>
      </c>
    </row>
    <row r="100" spans="1:3" x14ac:dyDescent="0.25">
      <c r="A100" s="3" t="s">
        <v>23</v>
      </c>
      <c r="B100" s="3" t="s">
        <v>11</v>
      </c>
      <c r="C100" s="3">
        <v>6</v>
      </c>
    </row>
    <row r="101" spans="1:3" x14ac:dyDescent="0.25">
      <c r="A101" s="3" t="s">
        <v>24</v>
      </c>
      <c r="B101" s="3" t="s">
        <v>12</v>
      </c>
      <c r="C101" s="3">
        <v>6</v>
      </c>
    </row>
    <row r="102" spans="1:3" x14ac:dyDescent="0.25">
      <c r="A102" s="3" t="s">
        <v>25</v>
      </c>
      <c r="B102" s="3" t="s">
        <v>13</v>
      </c>
      <c r="C102" s="3">
        <v>6</v>
      </c>
    </row>
    <row r="103" spans="1:3" x14ac:dyDescent="0.25">
      <c r="A103" s="3" t="s">
        <v>26</v>
      </c>
      <c r="B103" s="3" t="s">
        <v>14</v>
      </c>
      <c r="C103" s="3">
        <v>6</v>
      </c>
    </row>
    <row r="104" spans="1:3" x14ac:dyDescent="0.25">
      <c r="A104" s="3" t="s">
        <v>41</v>
      </c>
      <c r="B104" s="3" t="s">
        <v>68</v>
      </c>
      <c r="C104" s="3">
        <v>6</v>
      </c>
    </row>
    <row r="105" spans="1:3" x14ac:dyDescent="0.25">
      <c r="A105" s="3" t="s">
        <v>41</v>
      </c>
      <c r="B105" s="3" t="s">
        <v>68</v>
      </c>
      <c r="C105" s="3">
        <v>6</v>
      </c>
    </row>
    <row r="106" spans="1:3" x14ac:dyDescent="0.25">
      <c r="A106" s="3" t="s">
        <v>28</v>
      </c>
      <c r="B106" s="3" t="s">
        <v>15</v>
      </c>
      <c r="C106" s="3">
        <v>6</v>
      </c>
    </row>
    <row r="107" spans="1:3" x14ac:dyDescent="0.25">
      <c r="A107" s="3" t="s">
        <v>29</v>
      </c>
      <c r="B107" s="3" t="s">
        <v>16</v>
      </c>
      <c r="C107" s="3">
        <v>6</v>
      </c>
    </row>
    <row r="108" spans="1:3" x14ac:dyDescent="0.25">
      <c r="A108" s="3" t="s">
        <v>54</v>
      </c>
      <c r="B108" s="3" t="s">
        <v>52</v>
      </c>
      <c r="C108" s="3">
        <v>6</v>
      </c>
    </row>
    <row r="109" spans="1:3" x14ac:dyDescent="0.25">
      <c r="A109" s="3" t="s">
        <v>30</v>
      </c>
      <c r="B109" s="3" t="s">
        <v>17</v>
      </c>
      <c r="C109" s="3">
        <v>6</v>
      </c>
    </row>
    <row r="110" spans="1:3" x14ac:dyDescent="0.25">
      <c r="A110" s="3" t="s">
        <v>19</v>
      </c>
      <c r="B110" s="3" t="s">
        <v>18</v>
      </c>
      <c r="C110" s="3">
        <v>12</v>
      </c>
    </row>
    <row r="111" spans="1:3" x14ac:dyDescent="0.25">
      <c r="A111" s="3" t="s">
        <v>47</v>
      </c>
      <c r="B111" s="3" t="s">
        <v>39</v>
      </c>
      <c r="C111" s="3">
        <v>6</v>
      </c>
    </row>
    <row r="112" spans="1:3" x14ac:dyDescent="0.25">
      <c r="A112" s="3" t="s">
        <v>58</v>
      </c>
      <c r="B112" s="3" t="s">
        <v>70</v>
      </c>
      <c r="C112" s="3">
        <v>6</v>
      </c>
    </row>
    <row r="113" spans="1:3" x14ac:dyDescent="0.25">
      <c r="A113" s="3" t="s">
        <v>77</v>
      </c>
      <c r="B113" s="3" t="s">
        <v>71</v>
      </c>
      <c r="C113" s="3">
        <v>6</v>
      </c>
    </row>
    <row r="114" spans="1:3" x14ac:dyDescent="0.25">
      <c r="A114" s="3" t="s">
        <v>78</v>
      </c>
      <c r="B114" s="3" t="s">
        <v>72</v>
      </c>
      <c r="C114" s="3">
        <v>6</v>
      </c>
    </row>
    <row r="115" spans="1:3" x14ac:dyDescent="0.25">
      <c r="A115" s="3" t="s">
        <v>48</v>
      </c>
      <c r="B115" s="3" t="s">
        <v>40</v>
      </c>
      <c r="C115" s="3">
        <v>6</v>
      </c>
    </row>
    <row r="116" spans="1:3" x14ac:dyDescent="0.25">
      <c r="A116" s="3" t="s">
        <v>55</v>
      </c>
      <c r="B116" s="3" t="s">
        <v>53</v>
      </c>
      <c r="C116" s="3">
        <v>6</v>
      </c>
    </row>
    <row r="117" spans="1:3" x14ac:dyDescent="0.25">
      <c r="A117" s="3" t="s">
        <v>79</v>
      </c>
      <c r="B117" s="3" t="s">
        <v>73</v>
      </c>
      <c r="C117" s="3">
        <v>6</v>
      </c>
    </row>
  </sheetData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MMHS_Plan</vt:lpstr>
      <vt:lpstr>RefData</vt:lpstr>
    </vt:vector>
  </TitlesOfParts>
  <Company>The Australian National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Nataliia Nelip</dc:creator>
  <cp:lastModifiedBy>Simon Kokoszko</cp:lastModifiedBy>
  <dcterms:created xsi:type="dcterms:W3CDTF">2022-05-13T03:57:19Z</dcterms:created>
  <dcterms:modified xsi:type="dcterms:W3CDTF">2022-08-25T04:55:11Z</dcterms:modified>
</cp:coreProperties>
</file>